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HHI\Initiatives\CourtWatch MA\"/>
    </mc:Choice>
  </mc:AlternateContent>
  <bookViews>
    <workbookView xWindow="0" yWindow="0" windowWidth="25200" windowHeight="10980"/>
  </bookViews>
  <sheets>
    <sheet name="Winter + Spring 2019" sheetId="1" r:id="rId1"/>
    <sheet name="Winter + Spring 2018" sheetId="2" r:id="rId2"/>
    <sheet name="Avg. Monthly Population Change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7" i="1"/>
  <c r="L3" i="1"/>
  <c r="I4" i="1"/>
  <c r="I5" i="1"/>
  <c r="I6" i="1"/>
  <c r="I7" i="1"/>
  <c r="I8" i="1"/>
  <c r="I9" i="1"/>
  <c r="I10" i="1"/>
  <c r="I11" i="1"/>
  <c r="I12" i="1"/>
  <c r="I3" i="1"/>
  <c r="J5" i="1"/>
  <c r="J6" i="1"/>
  <c r="J7" i="1"/>
  <c r="J8" i="1"/>
  <c r="J9" i="1"/>
  <c r="J10" i="1"/>
  <c r="J11" i="1"/>
  <c r="J12" i="1"/>
  <c r="J4" i="1"/>
  <c r="D42" i="1" l="1"/>
  <c r="L20" i="1"/>
  <c r="D42" i="2"/>
  <c r="D38" i="2"/>
  <c r="D33" i="2" l="1"/>
  <c r="D38" i="1"/>
  <c r="D33" i="1"/>
  <c r="D29" i="2" l="1"/>
  <c r="D29" i="1"/>
  <c r="D7" i="2" l="1"/>
  <c r="D25" i="2"/>
  <c r="D20" i="2"/>
  <c r="D16" i="2"/>
  <c r="D12" i="2"/>
  <c r="D3" i="2"/>
  <c r="D25" i="1"/>
  <c r="D20" i="1"/>
  <c r="D16" i="1"/>
  <c r="D12" i="1"/>
  <c r="D8" i="1"/>
  <c r="D3" i="1"/>
</calcChain>
</file>

<file path=xl/sharedStrings.xml><?xml version="1.0" encoding="utf-8"?>
<sst xmlns="http://schemas.openxmlformats.org/spreadsheetml/2006/main" count="55" uniqueCount="35">
  <si>
    <t>Date</t>
  </si>
  <si>
    <t>Count</t>
  </si>
  <si>
    <t>Monthly Average</t>
  </si>
  <si>
    <t>Dec.</t>
  </si>
  <si>
    <t>Jan.</t>
  </si>
  <si>
    <t>Feb.</t>
  </si>
  <si>
    <t>Mar.</t>
  </si>
  <si>
    <t>Apr.</t>
  </si>
  <si>
    <t>May</t>
  </si>
  <si>
    <t>June</t>
  </si>
  <si>
    <t>December</t>
  </si>
  <si>
    <t>January</t>
  </si>
  <si>
    <t>February</t>
  </si>
  <si>
    <t>March</t>
  </si>
  <si>
    <t>April</t>
  </si>
  <si>
    <t xml:space="preserve">Month </t>
  </si>
  <si>
    <t>2018-2019</t>
  </si>
  <si>
    <t>Average Population at Nashua Street Jail</t>
  </si>
  <si>
    <t>2017-2018</t>
  </si>
  <si>
    <t>Nashua Street Jail Count</t>
  </si>
  <si>
    <t>July</t>
  </si>
  <si>
    <t>August</t>
  </si>
  <si>
    <t>Month</t>
  </si>
  <si>
    <t xml:space="preserve">January to August </t>
  </si>
  <si>
    <t>8% according to BPD stats</t>
  </si>
  <si>
    <t>September</t>
  </si>
  <si>
    <t xml:space="preserve">Year over Year </t>
  </si>
  <si>
    <t>Avg monthly decrease January to April</t>
  </si>
  <si>
    <t>First 100 Days Average</t>
  </si>
  <si>
    <t>YTD Average Decrease in 2019</t>
  </si>
  <si>
    <t>Snapshot First 100 Days</t>
  </si>
  <si>
    <t xml:space="preserve">Avg Decrease January to Sept.  </t>
  </si>
  <si>
    <t>Year-to-Year % change</t>
  </si>
  <si>
    <t>2019 Month-to-Month % change</t>
  </si>
  <si>
    <t>Year over Year Part One Crime 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</si>
</sst>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10" fontId="0" fillId="0" borderId="0" xfId="0" applyNumberFormat="1"/>
    <xf numFmtId="10" fontId="1" fillId="0" borderId="0" xfId="0" applyNumberFormat="1" applyFont="1"/>
    <xf numFmtId="10" fontId="4" fillId="0" borderId="0" xfId="0" applyNumberFormat="1" applyFont="1"/>
    <xf numFmtId="10" fontId="5" fillId="0" borderId="3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3" xfId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US" b="1"/>
              <a:t>Average Monthly Population at Nashua Street Jail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'Winter + Spring 2019'!$G$2</c:f>
              <c:strCache>
                <c:ptCount val="1"/>
                <c:pt idx="0">
                  <c:v>2018-2019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A3FDBBF6-AB2A-44CA-9CC7-6EA09E1BCD37}" type="VALUE">
                      <a:rPr lang="en-US">
                        <a:solidFill>
                          <a:schemeClr val="accent2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9B5-4CBB-8A32-CBC7CD6D26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'Winter + Spring 2019'!$F$3:$F$12</c:f>
              <c:strCache>
                <c:ptCount val="10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</c:strCache>
            </c:strRef>
          </c:cat>
          <c:val>
            <c:numRef>
              <c:f>'Winter + Spring 2019'!$G$3:$G$12</c:f>
              <c:numCache>
                <c:formatCode>General</c:formatCode>
                <c:ptCount val="10"/>
                <c:pt idx="0">
                  <c:v>552</c:v>
                </c:pt>
                <c:pt idx="1">
                  <c:v>565</c:v>
                </c:pt>
                <c:pt idx="2">
                  <c:v>589</c:v>
                </c:pt>
                <c:pt idx="3">
                  <c:v>550</c:v>
                </c:pt>
                <c:pt idx="4">
                  <c:v>552</c:v>
                </c:pt>
                <c:pt idx="5">
                  <c:v>553</c:v>
                </c:pt>
                <c:pt idx="6">
                  <c:v>550</c:v>
                </c:pt>
                <c:pt idx="7">
                  <c:v>539</c:v>
                </c:pt>
                <c:pt idx="8">
                  <c:v>567</c:v>
                </c:pt>
                <c:pt idx="9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ED-4994-8999-440FADB5C50F}"/>
            </c:ext>
          </c:extLst>
        </c:ser>
        <c:ser>
          <c:idx val="1"/>
          <c:order val="1"/>
          <c:tx>
            <c:strRef>
              <c:f>'Winter + Spring 2019'!$H$2</c:f>
              <c:strCache>
                <c:ptCount val="1"/>
                <c:pt idx="0">
                  <c:v>2017-2018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'Winter + Spring 2019'!$F$3:$F$12</c:f>
              <c:strCache>
                <c:ptCount val="10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</c:strCache>
            </c:strRef>
          </c:cat>
          <c:val>
            <c:numRef>
              <c:f>'Winter + Spring 2019'!$H$3:$H$12</c:f>
              <c:numCache>
                <c:formatCode>General</c:formatCode>
                <c:ptCount val="10"/>
                <c:pt idx="0">
                  <c:v>619</c:v>
                </c:pt>
                <c:pt idx="1">
                  <c:v>601</c:v>
                </c:pt>
                <c:pt idx="2">
                  <c:v>616</c:v>
                </c:pt>
                <c:pt idx="3">
                  <c:v>602</c:v>
                </c:pt>
                <c:pt idx="4">
                  <c:v>603</c:v>
                </c:pt>
                <c:pt idx="5">
                  <c:v>600</c:v>
                </c:pt>
                <c:pt idx="6">
                  <c:v>600</c:v>
                </c:pt>
                <c:pt idx="7">
                  <c:v>617</c:v>
                </c:pt>
                <c:pt idx="8">
                  <c:v>625</c:v>
                </c:pt>
                <c:pt idx="9">
                  <c:v>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ED-4994-8999-440FADB5C5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8593519"/>
        <c:axId val="918591855"/>
      </c:lineChart>
      <c:catAx>
        <c:axId val="918593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591855"/>
        <c:crosses val="autoZero"/>
        <c:auto val="1"/>
        <c:lblAlgn val="ctr"/>
        <c:lblOffset val="100"/>
        <c:noMultiLvlLbl val="0"/>
      </c:catAx>
      <c:valAx>
        <c:axId val="9185918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18593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US" b="1"/>
              <a:t>Average Monthly Population at Nashua Street Jail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'Winter + Spring 2019'!$G$2</c:f>
              <c:strCache>
                <c:ptCount val="1"/>
                <c:pt idx="0">
                  <c:v>2018-2019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EECCF3D-89E7-4EE9-8673-42E05B284D48}" type="VALUE">
                      <a:rPr lang="en-US">
                        <a:solidFill>
                          <a:schemeClr val="accent2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AB7-46AF-B073-B11D666B36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'Winter + Spring 2019'!$F$3:$F$12</c:f>
              <c:strCache>
                <c:ptCount val="10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</c:strCache>
            </c:strRef>
          </c:cat>
          <c:val>
            <c:numRef>
              <c:f>'Winter + Spring 2019'!$G$3:$G$12</c:f>
              <c:numCache>
                <c:formatCode>General</c:formatCode>
                <c:ptCount val="10"/>
                <c:pt idx="0">
                  <c:v>552</c:v>
                </c:pt>
                <c:pt idx="1">
                  <c:v>565</c:v>
                </c:pt>
                <c:pt idx="2">
                  <c:v>589</c:v>
                </c:pt>
                <c:pt idx="3">
                  <c:v>550</c:v>
                </c:pt>
                <c:pt idx="4">
                  <c:v>552</c:v>
                </c:pt>
                <c:pt idx="5">
                  <c:v>553</c:v>
                </c:pt>
                <c:pt idx="6">
                  <c:v>550</c:v>
                </c:pt>
                <c:pt idx="7">
                  <c:v>539</c:v>
                </c:pt>
                <c:pt idx="8">
                  <c:v>567</c:v>
                </c:pt>
                <c:pt idx="9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A1-46B1-9D27-BC363EBC56E2}"/>
            </c:ext>
          </c:extLst>
        </c:ser>
        <c:ser>
          <c:idx val="1"/>
          <c:order val="1"/>
          <c:tx>
            <c:strRef>
              <c:f>'Winter + Spring 2019'!$H$2</c:f>
              <c:strCache>
                <c:ptCount val="1"/>
                <c:pt idx="0">
                  <c:v>2017-2018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'Winter + Spring 2019'!$F$3:$F$12</c:f>
              <c:strCache>
                <c:ptCount val="10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</c:strCache>
            </c:strRef>
          </c:cat>
          <c:val>
            <c:numRef>
              <c:f>'Winter + Spring 2019'!$H$3:$H$12</c:f>
              <c:numCache>
                <c:formatCode>General</c:formatCode>
                <c:ptCount val="10"/>
                <c:pt idx="0">
                  <c:v>619</c:v>
                </c:pt>
                <c:pt idx="1">
                  <c:v>601</c:v>
                </c:pt>
                <c:pt idx="2">
                  <c:v>616</c:v>
                </c:pt>
                <c:pt idx="3">
                  <c:v>602</c:v>
                </c:pt>
                <c:pt idx="4">
                  <c:v>603</c:v>
                </c:pt>
                <c:pt idx="5">
                  <c:v>600</c:v>
                </c:pt>
                <c:pt idx="6">
                  <c:v>600</c:v>
                </c:pt>
                <c:pt idx="7">
                  <c:v>617</c:v>
                </c:pt>
                <c:pt idx="8">
                  <c:v>625</c:v>
                </c:pt>
                <c:pt idx="9">
                  <c:v>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DF-48EE-8947-332BC0F79D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4984783"/>
        <c:axId val="484990191"/>
      </c:lineChart>
      <c:catAx>
        <c:axId val="484984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990191"/>
        <c:crosses val="autoZero"/>
        <c:auto val="1"/>
        <c:lblAlgn val="ctr"/>
        <c:lblOffset val="100"/>
        <c:noMultiLvlLbl val="0"/>
      </c:catAx>
      <c:valAx>
        <c:axId val="484990191"/>
        <c:scaling>
          <c:orientation val="minMax"/>
          <c:min val="400"/>
        </c:scaling>
        <c:delete val="1"/>
        <c:axPos val="l"/>
        <c:numFmt formatCode="General" sourceLinked="1"/>
        <c:majorTickMark val="none"/>
        <c:minorTickMark val="none"/>
        <c:tickLblPos val="nextTo"/>
        <c:crossAx val="48498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12</xdr:row>
      <xdr:rowOff>47625</xdr:rowOff>
    </xdr:from>
    <xdr:to>
      <xdr:col>10</xdr:col>
      <xdr:colOff>9524</xdr:colOff>
      <xdr:row>34</xdr:row>
      <xdr:rowOff>142875</xdr:rowOff>
    </xdr:to>
    <xdr:grpSp>
      <xdr:nvGrpSpPr>
        <xdr:cNvPr id="3" name="Group 2"/>
        <xdr:cNvGrpSpPr/>
      </xdr:nvGrpSpPr>
      <xdr:grpSpPr>
        <a:xfrm>
          <a:off x="4648199" y="2533650"/>
          <a:ext cx="6762750" cy="4324350"/>
          <a:chOff x="4533899" y="3209925"/>
          <a:chExt cx="6762750" cy="4305300"/>
        </a:xfrm>
      </xdr:grpSpPr>
      <xdr:graphicFrame macro="">
        <xdr:nvGraphicFramePr>
          <xdr:cNvPr id="5" name="Chart 4"/>
          <xdr:cNvGraphicFramePr/>
        </xdr:nvGraphicFramePr>
        <xdr:xfrm>
          <a:off x="4533899" y="3209925"/>
          <a:ext cx="6762750" cy="4305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7353299" y="3905249"/>
            <a:ext cx="1133476" cy="3143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accent2"/>
                </a:solidFill>
              </a:rPr>
              <a:t>DA Dan Conley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0.39745</cdr:x>
      <cdr:y>0.38217</cdr:y>
    </cdr:from>
    <cdr:to>
      <cdr:x>0.59072</cdr:x>
      <cdr:y>0.46279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74950" y="1565275"/>
          <a:ext cx="1349376" cy="330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accent1"/>
              </a:solidFill>
            </a:rPr>
            <a:t>DA Rachael Rollins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126" cy="62861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ic1.squarespace.com/static/5086f19ce4b0ad16ff15598d/t/5d6442a718862f0001483c6a/1566851751529/Weekly+Crime+Overview_+8-25-19+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workbookViewId="0">
      <selection activeCell="N11" sqref="N11"/>
    </sheetView>
  </sheetViews>
  <sheetFormatPr defaultRowHeight="15" x14ac:dyDescent="0.25"/>
  <cols>
    <col min="1" max="1" width="14" customWidth="1"/>
    <col min="2" max="2" width="17.85546875" customWidth="1"/>
    <col min="3" max="3" width="10.85546875" bestFit="1" customWidth="1"/>
    <col min="4" max="4" width="17.85546875" customWidth="1"/>
    <col min="6" max="6" width="17.5703125" customWidth="1"/>
    <col min="7" max="7" width="12.7109375" customWidth="1"/>
    <col min="8" max="8" width="13.42578125" customWidth="1"/>
    <col min="9" max="9" width="25.7109375" customWidth="1"/>
    <col min="10" max="10" width="31.85546875" customWidth="1"/>
    <col min="11" max="11" width="2.28515625" customWidth="1"/>
    <col min="12" max="12" width="36.5703125" customWidth="1"/>
    <col min="14" max="14" width="33.42578125" bestFit="1" customWidth="1"/>
  </cols>
  <sheetData>
    <row r="1" spans="1:12" ht="27" customHeight="1" thickBot="1" x14ac:dyDescent="0.3">
      <c r="A1" s="25" t="s">
        <v>19</v>
      </c>
      <c r="B1" s="25"/>
      <c r="C1" s="25"/>
      <c r="D1" s="26"/>
      <c r="F1" s="23" t="s">
        <v>17</v>
      </c>
      <c r="G1" s="23"/>
      <c r="H1" s="23"/>
      <c r="I1" s="23"/>
      <c r="J1" s="23"/>
    </row>
    <row r="2" spans="1:12" x14ac:dyDescent="0.25">
      <c r="A2" s="2" t="s">
        <v>0</v>
      </c>
      <c r="B2" s="2" t="s">
        <v>1</v>
      </c>
      <c r="C2" s="2" t="s">
        <v>22</v>
      </c>
      <c r="D2" s="13" t="s">
        <v>2</v>
      </c>
      <c r="F2" s="14" t="s">
        <v>15</v>
      </c>
      <c r="G2" s="3" t="s">
        <v>16</v>
      </c>
      <c r="H2" s="3" t="s">
        <v>18</v>
      </c>
      <c r="I2" s="3" t="s">
        <v>32</v>
      </c>
      <c r="J2" s="3" t="s">
        <v>33</v>
      </c>
      <c r="L2" s="12" t="s">
        <v>30</v>
      </c>
    </row>
    <row r="3" spans="1:12" ht="15.75" thickBot="1" x14ac:dyDescent="0.3">
      <c r="A3" s="5">
        <v>43437</v>
      </c>
      <c r="B3">
        <v>575</v>
      </c>
      <c r="C3" s="24" t="s">
        <v>3</v>
      </c>
      <c r="D3" s="24">
        <f>AVERAGE(B3:B7)</f>
        <v>551.6</v>
      </c>
      <c r="F3" t="s">
        <v>10</v>
      </c>
      <c r="G3">
        <v>552</v>
      </c>
      <c r="H3">
        <v>619</v>
      </c>
      <c r="I3" s="7">
        <f>((G3-H3)/H3)</f>
        <v>-0.10823909531502424</v>
      </c>
      <c r="J3" s="7"/>
      <c r="L3" s="11">
        <f>((B22-B8)/B8)</f>
        <v>-4.247787610619469E-2</v>
      </c>
    </row>
    <row r="4" spans="1:12" ht="15.75" thickBot="1" x14ac:dyDescent="0.3">
      <c r="A4" s="5">
        <v>43444</v>
      </c>
      <c r="B4">
        <v>566</v>
      </c>
      <c r="C4" s="24"/>
      <c r="D4" s="24"/>
      <c r="F4" t="s">
        <v>11</v>
      </c>
      <c r="G4">
        <v>565</v>
      </c>
      <c r="H4">
        <v>601</v>
      </c>
      <c r="I4" s="7">
        <f t="shared" ref="I4:I12" si="0">((G4-H4)/H4)</f>
        <v>-5.9900166389351084E-2</v>
      </c>
      <c r="J4" s="8">
        <f>((G4-G3)/G3)</f>
        <v>2.355072463768116E-2</v>
      </c>
    </row>
    <row r="5" spans="1:12" x14ac:dyDescent="0.25">
      <c r="A5" s="5">
        <v>43451</v>
      </c>
      <c r="B5">
        <v>549</v>
      </c>
      <c r="C5" s="24"/>
      <c r="D5" s="24"/>
      <c r="F5" t="s">
        <v>12</v>
      </c>
      <c r="G5">
        <v>589</v>
      </c>
      <c r="H5">
        <v>616</v>
      </c>
      <c r="I5" s="7">
        <f t="shared" si="0"/>
        <v>-4.3831168831168832E-2</v>
      </c>
      <c r="J5" s="8">
        <f t="shared" ref="J5:J12" si="1">((G5-G4)/G4)</f>
        <v>4.247787610619469E-2</v>
      </c>
      <c r="K5" s="1"/>
      <c r="L5" s="20" t="s">
        <v>28</v>
      </c>
    </row>
    <row r="6" spans="1:12" x14ac:dyDescent="0.25">
      <c r="A6" s="5">
        <v>43458</v>
      </c>
      <c r="B6">
        <v>531</v>
      </c>
      <c r="C6" s="24"/>
      <c r="D6" s="24"/>
      <c r="F6" t="s">
        <v>13</v>
      </c>
      <c r="G6">
        <v>550</v>
      </c>
      <c r="H6">
        <v>602</v>
      </c>
      <c r="I6" s="7">
        <f t="shared" si="0"/>
        <v>-8.6378737541528236E-2</v>
      </c>
      <c r="J6" s="9">
        <f t="shared" si="1"/>
        <v>-6.6213921901528014E-2</v>
      </c>
      <c r="L6" s="22" t="s">
        <v>27</v>
      </c>
    </row>
    <row r="7" spans="1:12" ht="15.75" thickBot="1" x14ac:dyDescent="0.3">
      <c r="A7" s="4">
        <v>43465</v>
      </c>
      <c r="B7">
        <v>537</v>
      </c>
      <c r="C7" s="24"/>
      <c r="D7" s="24"/>
      <c r="F7" t="s">
        <v>14</v>
      </c>
      <c r="G7">
        <v>552</v>
      </c>
      <c r="H7">
        <v>603</v>
      </c>
      <c r="I7" s="7">
        <f t="shared" si="0"/>
        <v>-8.45771144278607E-2</v>
      </c>
      <c r="J7" s="9">
        <f t="shared" si="1"/>
        <v>3.6363636363636364E-3</v>
      </c>
      <c r="L7" s="10">
        <f>((G7-G4)/G4)</f>
        <v>-2.3008849557522124E-2</v>
      </c>
    </row>
    <row r="8" spans="1:12" ht="15.75" thickBot="1" x14ac:dyDescent="0.3">
      <c r="A8" s="4">
        <v>43472</v>
      </c>
      <c r="B8">
        <v>565</v>
      </c>
      <c r="C8" s="24" t="s">
        <v>4</v>
      </c>
      <c r="D8" s="24">
        <f>AVERAGE(B8:B11)</f>
        <v>564.75</v>
      </c>
      <c r="F8" t="s">
        <v>8</v>
      </c>
      <c r="G8">
        <v>553</v>
      </c>
      <c r="H8">
        <v>600</v>
      </c>
      <c r="I8" s="7">
        <f t="shared" si="0"/>
        <v>-7.8333333333333338E-2</v>
      </c>
      <c r="J8" s="9">
        <f t="shared" si="1"/>
        <v>1.8115942028985507E-3</v>
      </c>
    </row>
    <row r="9" spans="1:12" x14ac:dyDescent="0.25">
      <c r="A9" s="4">
        <v>43479</v>
      </c>
      <c r="B9">
        <v>558</v>
      </c>
      <c r="C9" s="24"/>
      <c r="D9" s="24"/>
      <c r="F9" t="s">
        <v>9</v>
      </c>
      <c r="G9">
        <v>550</v>
      </c>
      <c r="H9">
        <v>600</v>
      </c>
      <c r="I9" s="7">
        <f t="shared" si="0"/>
        <v>-8.3333333333333329E-2</v>
      </c>
      <c r="J9" s="9">
        <f t="shared" si="1"/>
        <v>-5.4249547920433997E-3</v>
      </c>
      <c r="L9" s="12" t="s">
        <v>29</v>
      </c>
    </row>
    <row r="10" spans="1:12" ht="15.75" thickBot="1" x14ac:dyDescent="0.3">
      <c r="A10" s="4">
        <v>43486</v>
      </c>
      <c r="B10">
        <v>566</v>
      </c>
      <c r="C10" s="24"/>
      <c r="D10" s="24"/>
      <c r="F10" t="s">
        <v>20</v>
      </c>
      <c r="G10">
        <v>539</v>
      </c>
      <c r="H10">
        <v>617</v>
      </c>
      <c r="I10" s="7">
        <f t="shared" si="0"/>
        <v>-0.12641815235008103</v>
      </c>
      <c r="J10" s="9">
        <f t="shared" si="1"/>
        <v>-0.02</v>
      </c>
      <c r="L10" s="11">
        <f>((G12-G4)/G4)</f>
        <v>-1.2389380530973451E-2</v>
      </c>
    </row>
    <row r="11" spans="1:12" x14ac:dyDescent="0.25">
      <c r="A11" s="4">
        <v>43493</v>
      </c>
      <c r="B11">
        <v>570</v>
      </c>
      <c r="C11" s="24"/>
      <c r="D11" s="24"/>
      <c r="F11" t="s">
        <v>21</v>
      </c>
      <c r="G11">
        <v>567</v>
      </c>
      <c r="H11">
        <v>625</v>
      </c>
      <c r="I11" s="7">
        <f t="shared" si="0"/>
        <v>-9.2799999999999994E-2</v>
      </c>
      <c r="J11" s="8">
        <f t="shared" si="1"/>
        <v>5.1948051948051951E-2</v>
      </c>
    </row>
    <row r="12" spans="1:12" x14ac:dyDescent="0.25">
      <c r="A12" s="4">
        <v>43500</v>
      </c>
      <c r="B12">
        <v>600</v>
      </c>
      <c r="C12" s="24" t="s">
        <v>5</v>
      </c>
      <c r="D12" s="24">
        <f>AVERAGE(B12:B15)</f>
        <v>589</v>
      </c>
      <c r="F12" t="s">
        <v>25</v>
      </c>
      <c r="G12">
        <v>558</v>
      </c>
      <c r="H12">
        <v>623</v>
      </c>
      <c r="I12" s="7">
        <f t="shared" si="0"/>
        <v>-0.1043338683788122</v>
      </c>
      <c r="J12" s="9">
        <f t="shared" si="1"/>
        <v>-1.5873015873015872E-2</v>
      </c>
    </row>
    <row r="13" spans="1:12" x14ac:dyDescent="0.25">
      <c r="A13" s="4">
        <v>43507</v>
      </c>
      <c r="B13">
        <v>603</v>
      </c>
      <c r="C13" s="24"/>
      <c r="D13" s="24"/>
    </row>
    <row r="14" spans="1:12" x14ac:dyDescent="0.25">
      <c r="A14" s="4">
        <v>43514</v>
      </c>
      <c r="B14">
        <v>583</v>
      </c>
      <c r="C14" s="24"/>
      <c r="D14" s="24"/>
    </row>
    <row r="15" spans="1:12" x14ac:dyDescent="0.25">
      <c r="A15" s="4">
        <v>43521</v>
      </c>
      <c r="B15">
        <v>570</v>
      </c>
      <c r="C15" s="24"/>
      <c r="D15" s="24"/>
    </row>
    <row r="16" spans="1:12" x14ac:dyDescent="0.25">
      <c r="A16" s="4">
        <v>43528</v>
      </c>
      <c r="B16">
        <v>559</v>
      </c>
      <c r="C16" s="24" t="s">
        <v>6</v>
      </c>
      <c r="D16" s="24">
        <f>AVERAGE(B16:B19)</f>
        <v>549.5</v>
      </c>
    </row>
    <row r="17" spans="1:13" ht="15.75" thickBot="1" x14ac:dyDescent="0.3">
      <c r="A17" s="4">
        <v>43535</v>
      </c>
      <c r="B17">
        <v>534</v>
      </c>
      <c r="C17" s="24"/>
      <c r="D17" s="24"/>
    </row>
    <row r="18" spans="1:13" x14ac:dyDescent="0.25">
      <c r="A18" s="4">
        <v>43542</v>
      </c>
      <c r="B18">
        <v>553</v>
      </c>
      <c r="C18" s="24"/>
      <c r="D18" s="24"/>
      <c r="L18" s="17" t="s">
        <v>26</v>
      </c>
      <c r="M18" s="1"/>
    </row>
    <row r="19" spans="1:13" x14ac:dyDescent="0.25">
      <c r="A19" s="4">
        <v>43549</v>
      </c>
      <c r="B19">
        <v>552</v>
      </c>
      <c r="C19" s="24"/>
      <c r="D19" s="24"/>
      <c r="L19" s="18" t="s">
        <v>31</v>
      </c>
    </row>
    <row r="20" spans="1:13" ht="15.75" thickBot="1" x14ac:dyDescent="0.3">
      <c r="A20" s="4">
        <v>43556</v>
      </c>
      <c r="B20">
        <v>551</v>
      </c>
      <c r="C20" s="24" t="s">
        <v>7</v>
      </c>
      <c r="D20" s="24">
        <f>AVERAGE(B20:B24)</f>
        <v>552.20000000000005</v>
      </c>
      <c r="L20" s="11">
        <f>AVERAGE(I4:I12)</f>
        <v>-8.4433986065052091E-2</v>
      </c>
    </row>
    <row r="21" spans="1:13" x14ac:dyDescent="0.25">
      <c r="A21" s="4">
        <v>43563</v>
      </c>
      <c r="B21">
        <v>562</v>
      </c>
      <c r="C21" s="24"/>
      <c r="D21" s="24"/>
    </row>
    <row r="22" spans="1:13" ht="15.75" thickBot="1" x14ac:dyDescent="0.3">
      <c r="A22" s="4">
        <v>43570</v>
      </c>
      <c r="B22">
        <v>541</v>
      </c>
      <c r="C22" s="24"/>
      <c r="D22" s="24"/>
    </row>
    <row r="23" spans="1:13" x14ac:dyDescent="0.25">
      <c r="A23" s="4">
        <v>43577</v>
      </c>
      <c r="B23">
        <v>554</v>
      </c>
      <c r="C23" s="24"/>
      <c r="D23" s="24"/>
      <c r="L23" s="16" t="s">
        <v>34</v>
      </c>
    </row>
    <row r="24" spans="1:13" x14ac:dyDescent="0.25">
      <c r="A24" s="4">
        <v>43584</v>
      </c>
      <c r="B24">
        <v>553</v>
      </c>
      <c r="C24" s="24"/>
      <c r="D24" s="24"/>
      <c r="L24" s="19" t="s">
        <v>23</v>
      </c>
    </row>
    <row r="25" spans="1:13" ht="15.75" thickBot="1" x14ac:dyDescent="0.3">
      <c r="A25" s="4">
        <v>43591</v>
      </c>
      <c r="B25">
        <v>551</v>
      </c>
      <c r="C25" s="24" t="s">
        <v>8</v>
      </c>
      <c r="D25" s="24">
        <f>AVERAGE(B25:B28)</f>
        <v>552.5</v>
      </c>
      <c r="L25" s="15" t="s">
        <v>24</v>
      </c>
    </row>
    <row r="26" spans="1:13" x14ac:dyDescent="0.25">
      <c r="A26" s="4">
        <v>43598</v>
      </c>
      <c r="B26">
        <v>551</v>
      </c>
      <c r="C26" s="24"/>
      <c r="D26" s="24"/>
    </row>
    <row r="27" spans="1:13" x14ac:dyDescent="0.25">
      <c r="A27" s="4">
        <v>43605</v>
      </c>
      <c r="B27">
        <v>554</v>
      </c>
      <c r="C27" s="24"/>
      <c r="D27" s="24"/>
    </row>
    <row r="28" spans="1:13" x14ac:dyDescent="0.25">
      <c r="A28" s="4">
        <v>43612</v>
      </c>
      <c r="B28">
        <v>554</v>
      </c>
      <c r="C28" s="24"/>
      <c r="D28" s="24"/>
    </row>
    <row r="29" spans="1:13" x14ac:dyDescent="0.25">
      <c r="A29" s="4">
        <v>43619</v>
      </c>
      <c r="B29">
        <v>567</v>
      </c>
      <c r="C29" s="24" t="s">
        <v>9</v>
      </c>
      <c r="D29" s="24">
        <f>AVERAGE(B29:B32)</f>
        <v>549.75</v>
      </c>
    </row>
    <row r="30" spans="1:13" x14ac:dyDescent="0.25">
      <c r="A30" s="4">
        <v>43626</v>
      </c>
      <c r="B30">
        <v>551</v>
      </c>
      <c r="C30" s="24"/>
      <c r="D30" s="24"/>
    </row>
    <row r="31" spans="1:13" x14ac:dyDescent="0.25">
      <c r="A31" s="4">
        <v>43633</v>
      </c>
      <c r="B31">
        <v>539</v>
      </c>
      <c r="C31" s="24"/>
      <c r="D31" s="24"/>
    </row>
    <row r="32" spans="1:13" x14ac:dyDescent="0.25">
      <c r="A32" s="4">
        <v>43640</v>
      </c>
      <c r="B32">
        <v>542</v>
      </c>
      <c r="C32" s="24"/>
      <c r="D32" s="24"/>
    </row>
    <row r="33" spans="1:4" x14ac:dyDescent="0.25">
      <c r="A33" s="4">
        <v>43647</v>
      </c>
      <c r="B33">
        <v>541</v>
      </c>
      <c r="C33" s="24" t="s">
        <v>20</v>
      </c>
      <c r="D33" s="24">
        <f>AVERAGE(B33:B37)</f>
        <v>539.20000000000005</v>
      </c>
    </row>
    <row r="34" spans="1:4" x14ac:dyDescent="0.25">
      <c r="A34" s="4">
        <v>43654</v>
      </c>
      <c r="B34">
        <v>545</v>
      </c>
      <c r="C34" s="24"/>
      <c r="D34" s="24"/>
    </row>
    <row r="35" spans="1:4" x14ac:dyDescent="0.25">
      <c r="A35" s="4">
        <v>43661</v>
      </c>
      <c r="B35">
        <v>532</v>
      </c>
      <c r="C35" s="24"/>
      <c r="D35" s="24"/>
    </row>
    <row r="36" spans="1:4" x14ac:dyDescent="0.25">
      <c r="A36" s="4">
        <v>43668</v>
      </c>
      <c r="B36">
        <v>539</v>
      </c>
      <c r="C36" s="24"/>
      <c r="D36" s="24"/>
    </row>
    <row r="37" spans="1:4" x14ac:dyDescent="0.25">
      <c r="A37" s="4">
        <v>43675</v>
      </c>
      <c r="B37">
        <v>539</v>
      </c>
      <c r="C37" s="24"/>
      <c r="D37" s="24"/>
    </row>
    <row r="38" spans="1:4" x14ac:dyDescent="0.25">
      <c r="A38" s="4">
        <v>43682</v>
      </c>
      <c r="B38">
        <v>570</v>
      </c>
      <c r="C38" s="24" t="s">
        <v>21</v>
      </c>
      <c r="D38" s="24">
        <f>AVERAGE(B38:B41)</f>
        <v>566.5</v>
      </c>
    </row>
    <row r="39" spans="1:4" x14ac:dyDescent="0.25">
      <c r="A39" s="4">
        <v>43689</v>
      </c>
      <c r="B39">
        <v>556</v>
      </c>
      <c r="C39" s="24"/>
      <c r="D39" s="24"/>
    </row>
    <row r="40" spans="1:4" x14ac:dyDescent="0.25">
      <c r="A40" s="4">
        <v>43696</v>
      </c>
      <c r="B40">
        <v>566</v>
      </c>
      <c r="C40" s="24"/>
      <c r="D40" s="24"/>
    </row>
    <row r="41" spans="1:4" x14ac:dyDescent="0.25">
      <c r="A41" s="4">
        <v>43703</v>
      </c>
      <c r="B41">
        <v>574</v>
      </c>
      <c r="C41" s="24"/>
      <c r="D41" s="24"/>
    </row>
    <row r="42" spans="1:4" x14ac:dyDescent="0.25">
      <c r="A42" s="4">
        <v>43710</v>
      </c>
      <c r="B42">
        <v>561</v>
      </c>
      <c r="C42" s="24" t="s">
        <v>25</v>
      </c>
      <c r="D42" s="24">
        <f>AVERAGE(B42:B45)</f>
        <v>558</v>
      </c>
    </row>
    <row r="43" spans="1:4" x14ac:dyDescent="0.25">
      <c r="A43" s="4">
        <v>43717</v>
      </c>
      <c r="B43">
        <v>559</v>
      </c>
      <c r="C43" s="24"/>
      <c r="D43" s="24"/>
    </row>
    <row r="44" spans="1:4" x14ac:dyDescent="0.25">
      <c r="A44" s="4">
        <v>43724</v>
      </c>
      <c r="B44">
        <v>568</v>
      </c>
      <c r="C44" s="24"/>
      <c r="D44" s="24"/>
    </row>
    <row r="45" spans="1:4" x14ac:dyDescent="0.25">
      <c r="A45" s="4">
        <v>43731</v>
      </c>
      <c r="B45">
        <v>544</v>
      </c>
      <c r="C45" s="24"/>
      <c r="D45" s="24"/>
    </row>
    <row r="46" spans="1:4" x14ac:dyDescent="0.25">
      <c r="A46" s="4"/>
      <c r="C46" s="21"/>
      <c r="D46" s="21"/>
    </row>
  </sheetData>
  <mergeCells count="22">
    <mergeCell ref="D42:D45"/>
    <mergeCell ref="C42:C45"/>
    <mergeCell ref="A1:D1"/>
    <mergeCell ref="C33:C37"/>
    <mergeCell ref="D33:D37"/>
    <mergeCell ref="C38:C41"/>
    <mergeCell ref="D38:D41"/>
    <mergeCell ref="C8:C11"/>
    <mergeCell ref="C12:C15"/>
    <mergeCell ref="F1:J1"/>
    <mergeCell ref="C29:C32"/>
    <mergeCell ref="D3:D7"/>
    <mergeCell ref="D8:D11"/>
    <mergeCell ref="D12:D15"/>
    <mergeCell ref="D16:D19"/>
    <mergeCell ref="D20:D24"/>
    <mergeCell ref="D25:D28"/>
    <mergeCell ref="D29:D32"/>
    <mergeCell ref="C3:C7"/>
    <mergeCell ref="C25:C28"/>
    <mergeCell ref="C16:C19"/>
    <mergeCell ref="C20:C24"/>
  </mergeCells>
  <hyperlinks>
    <hyperlink ref="L25" r:id="rId1"/>
  </hyperlinks>
  <pageMargins left="0.7" right="0.7" top="0.75" bottom="0.75" header="0.3" footer="0.3"/>
  <pageSetup paperSize="17" scale="9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9" workbookViewId="0">
      <selection activeCell="A46" sqref="A46"/>
    </sheetView>
  </sheetViews>
  <sheetFormatPr defaultRowHeight="15" x14ac:dyDescent="0.25"/>
  <cols>
    <col min="1" max="1" width="22" customWidth="1"/>
    <col min="2" max="2" width="17.85546875" customWidth="1"/>
    <col min="3" max="3" width="10.85546875" customWidth="1"/>
    <col min="4" max="4" width="17.85546875" customWidth="1"/>
  </cols>
  <sheetData>
    <row r="1" spans="1:4" ht="27" customHeight="1" x14ac:dyDescent="0.25">
      <c r="A1" s="27" t="s">
        <v>19</v>
      </c>
      <c r="B1" s="27"/>
      <c r="C1" s="27"/>
      <c r="D1" s="27"/>
    </row>
    <row r="2" spans="1:4" x14ac:dyDescent="0.25">
      <c r="A2" s="2" t="s">
        <v>0</v>
      </c>
      <c r="B2" s="2" t="s">
        <v>1</v>
      </c>
      <c r="C2" s="2" t="s">
        <v>22</v>
      </c>
      <c r="D2" s="6" t="s">
        <v>2</v>
      </c>
    </row>
    <row r="3" spans="1:4" x14ac:dyDescent="0.25">
      <c r="A3" s="5">
        <v>43073</v>
      </c>
      <c r="B3">
        <v>626</v>
      </c>
      <c r="C3" s="24" t="s">
        <v>3</v>
      </c>
      <c r="D3" s="24">
        <f>AVERAGE(B3:B6)</f>
        <v>619.25</v>
      </c>
    </row>
    <row r="4" spans="1:4" x14ac:dyDescent="0.25">
      <c r="A4" s="5">
        <v>43080</v>
      </c>
      <c r="B4">
        <v>633</v>
      </c>
      <c r="C4" s="24"/>
      <c r="D4" s="24"/>
    </row>
    <row r="5" spans="1:4" x14ac:dyDescent="0.25">
      <c r="A5" s="5">
        <v>43087</v>
      </c>
      <c r="B5">
        <v>623</v>
      </c>
      <c r="C5" s="24"/>
      <c r="D5" s="24"/>
    </row>
    <row r="6" spans="1:4" x14ac:dyDescent="0.25">
      <c r="A6" s="5">
        <v>43094</v>
      </c>
      <c r="B6">
        <v>595</v>
      </c>
      <c r="C6" s="24"/>
      <c r="D6" s="24"/>
    </row>
    <row r="7" spans="1:4" x14ac:dyDescent="0.25">
      <c r="A7" s="4">
        <v>43101</v>
      </c>
      <c r="B7">
        <v>599</v>
      </c>
      <c r="C7" s="24" t="s">
        <v>4</v>
      </c>
      <c r="D7" s="24">
        <f>AVERAGE(B7:B11)</f>
        <v>601.4</v>
      </c>
    </row>
    <row r="8" spans="1:4" x14ac:dyDescent="0.25">
      <c r="A8" s="4">
        <v>43108</v>
      </c>
      <c r="B8">
        <v>605</v>
      </c>
      <c r="C8" s="24"/>
      <c r="D8" s="24"/>
    </row>
    <row r="9" spans="1:4" x14ac:dyDescent="0.25">
      <c r="A9" s="4">
        <v>43115</v>
      </c>
      <c r="B9">
        <v>605</v>
      </c>
      <c r="C9" s="24"/>
      <c r="D9" s="24"/>
    </row>
    <row r="10" spans="1:4" x14ac:dyDescent="0.25">
      <c r="A10" s="4">
        <v>43122</v>
      </c>
      <c r="B10">
        <v>606</v>
      </c>
      <c r="C10" s="24"/>
      <c r="D10" s="24"/>
    </row>
    <row r="11" spans="1:4" x14ac:dyDescent="0.25">
      <c r="A11" s="4">
        <v>43129</v>
      </c>
      <c r="B11">
        <v>592</v>
      </c>
      <c r="C11" s="24"/>
      <c r="D11" s="24"/>
    </row>
    <row r="12" spans="1:4" x14ac:dyDescent="0.25">
      <c r="A12" s="4">
        <v>43136</v>
      </c>
      <c r="B12">
        <v>591</v>
      </c>
      <c r="C12" s="24" t="s">
        <v>5</v>
      </c>
      <c r="D12" s="24">
        <f>AVERAGE(B12:B15)</f>
        <v>615.75</v>
      </c>
    </row>
    <row r="13" spans="1:4" x14ac:dyDescent="0.25">
      <c r="A13" s="4">
        <v>43143</v>
      </c>
      <c r="B13">
        <v>621</v>
      </c>
      <c r="C13" s="24"/>
      <c r="D13" s="24"/>
    </row>
    <row r="14" spans="1:4" x14ac:dyDescent="0.25">
      <c r="A14" s="4">
        <v>43150</v>
      </c>
      <c r="B14">
        <v>622</v>
      </c>
      <c r="C14" s="24"/>
      <c r="D14" s="24"/>
    </row>
    <row r="15" spans="1:4" x14ac:dyDescent="0.25">
      <c r="A15" s="4">
        <v>43157</v>
      </c>
      <c r="B15">
        <v>629</v>
      </c>
      <c r="C15" s="24"/>
      <c r="D15" s="24"/>
    </row>
    <row r="16" spans="1:4" x14ac:dyDescent="0.25">
      <c r="A16" s="4">
        <v>43164</v>
      </c>
      <c r="B16">
        <v>612</v>
      </c>
      <c r="C16" s="24" t="s">
        <v>6</v>
      </c>
      <c r="D16" s="24">
        <f>AVERAGE(B16:B19)</f>
        <v>601.75</v>
      </c>
    </row>
    <row r="17" spans="1:4" x14ac:dyDescent="0.25">
      <c r="A17" s="4">
        <v>43171</v>
      </c>
      <c r="B17">
        <v>611</v>
      </c>
      <c r="C17" s="24"/>
      <c r="D17" s="24"/>
    </row>
    <row r="18" spans="1:4" x14ac:dyDescent="0.25">
      <c r="A18" s="4">
        <v>43178</v>
      </c>
      <c r="B18">
        <v>591</v>
      </c>
      <c r="C18" s="24"/>
      <c r="D18" s="24"/>
    </row>
    <row r="19" spans="1:4" x14ac:dyDescent="0.25">
      <c r="A19" s="4">
        <v>43185</v>
      </c>
      <c r="B19">
        <v>593</v>
      </c>
      <c r="C19" s="24"/>
      <c r="D19" s="24"/>
    </row>
    <row r="20" spans="1:4" x14ac:dyDescent="0.25">
      <c r="A20" s="4">
        <v>43192</v>
      </c>
      <c r="B20">
        <v>593</v>
      </c>
      <c r="C20" s="24" t="s">
        <v>7</v>
      </c>
      <c r="D20" s="24">
        <f>AVERAGE(B20:B24)</f>
        <v>603</v>
      </c>
    </row>
    <row r="21" spans="1:4" x14ac:dyDescent="0.25">
      <c r="A21" s="4">
        <v>43199</v>
      </c>
      <c r="B21">
        <v>602</v>
      </c>
      <c r="C21" s="24"/>
      <c r="D21" s="24"/>
    </row>
    <row r="22" spans="1:4" x14ac:dyDescent="0.25">
      <c r="A22" s="4">
        <v>43206</v>
      </c>
      <c r="B22">
        <v>606</v>
      </c>
      <c r="C22" s="24"/>
      <c r="D22" s="24"/>
    </row>
    <row r="23" spans="1:4" x14ac:dyDescent="0.25">
      <c r="A23" s="4">
        <v>43213</v>
      </c>
      <c r="B23">
        <v>609</v>
      </c>
      <c r="C23" s="24"/>
      <c r="D23" s="24"/>
    </row>
    <row r="24" spans="1:4" x14ac:dyDescent="0.25">
      <c r="A24" s="4">
        <v>43220</v>
      </c>
      <c r="B24">
        <v>605</v>
      </c>
      <c r="C24" s="24"/>
      <c r="D24" s="24"/>
    </row>
    <row r="25" spans="1:4" x14ac:dyDescent="0.25">
      <c r="A25" s="4">
        <v>43227</v>
      </c>
      <c r="B25">
        <v>593</v>
      </c>
      <c r="C25" s="24" t="s">
        <v>8</v>
      </c>
      <c r="D25" s="24">
        <f>AVERAGE(B25:B28)</f>
        <v>599.75</v>
      </c>
    </row>
    <row r="26" spans="1:4" x14ac:dyDescent="0.25">
      <c r="A26" s="4">
        <v>43234</v>
      </c>
      <c r="B26">
        <v>603</v>
      </c>
      <c r="C26" s="24"/>
      <c r="D26" s="24"/>
    </row>
    <row r="27" spans="1:4" x14ac:dyDescent="0.25">
      <c r="A27" s="4">
        <v>43241</v>
      </c>
      <c r="B27">
        <v>601</v>
      </c>
      <c r="C27" s="24"/>
      <c r="D27" s="24"/>
    </row>
    <row r="28" spans="1:4" x14ac:dyDescent="0.25">
      <c r="A28" s="4">
        <v>43248</v>
      </c>
      <c r="B28">
        <v>602</v>
      </c>
      <c r="C28" s="24"/>
      <c r="D28" s="24"/>
    </row>
    <row r="29" spans="1:4" x14ac:dyDescent="0.25">
      <c r="A29" s="4">
        <v>43255</v>
      </c>
      <c r="B29">
        <v>595</v>
      </c>
      <c r="C29" s="24" t="s">
        <v>9</v>
      </c>
      <c r="D29" s="24">
        <f>AVERAGE(B29:B32)</f>
        <v>599.75</v>
      </c>
    </row>
    <row r="30" spans="1:4" x14ac:dyDescent="0.25">
      <c r="A30" s="4">
        <v>43262</v>
      </c>
      <c r="B30">
        <v>591</v>
      </c>
      <c r="C30" s="24"/>
      <c r="D30" s="24"/>
    </row>
    <row r="31" spans="1:4" x14ac:dyDescent="0.25">
      <c r="A31" s="4">
        <v>43269</v>
      </c>
      <c r="B31">
        <v>602</v>
      </c>
      <c r="C31" s="24"/>
      <c r="D31" s="24"/>
    </row>
    <row r="32" spans="1:4" x14ac:dyDescent="0.25">
      <c r="A32" s="4">
        <v>43276</v>
      </c>
      <c r="B32">
        <v>611</v>
      </c>
      <c r="C32" s="24"/>
      <c r="D32" s="24"/>
    </row>
    <row r="33" spans="1:4" x14ac:dyDescent="0.25">
      <c r="A33" s="4">
        <v>43283</v>
      </c>
      <c r="B33">
        <v>604</v>
      </c>
      <c r="C33" s="24" t="s">
        <v>20</v>
      </c>
      <c r="D33" s="24">
        <f>AVERAGE(B33:B37)</f>
        <v>616.6</v>
      </c>
    </row>
    <row r="34" spans="1:4" x14ac:dyDescent="0.25">
      <c r="A34" s="4">
        <v>43290</v>
      </c>
      <c r="B34">
        <v>628</v>
      </c>
      <c r="C34" s="24"/>
      <c r="D34" s="24"/>
    </row>
    <row r="35" spans="1:4" x14ac:dyDescent="0.25">
      <c r="A35" s="4">
        <v>43297</v>
      </c>
      <c r="B35">
        <v>613</v>
      </c>
      <c r="C35" s="24"/>
      <c r="D35" s="24"/>
    </row>
    <row r="36" spans="1:4" x14ac:dyDescent="0.25">
      <c r="A36" s="4">
        <v>43304</v>
      </c>
      <c r="B36">
        <v>615</v>
      </c>
      <c r="C36" s="24"/>
      <c r="D36" s="24"/>
    </row>
    <row r="37" spans="1:4" x14ac:dyDescent="0.25">
      <c r="A37" s="4">
        <v>43311</v>
      </c>
      <c r="B37">
        <v>623</v>
      </c>
      <c r="C37" s="24"/>
      <c r="D37" s="24"/>
    </row>
    <row r="38" spans="1:4" x14ac:dyDescent="0.25">
      <c r="A38" s="4">
        <v>43318</v>
      </c>
      <c r="B38">
        <v>639</v>
      </c>
      <c r="C38" s="24" t="s">
        <v>21</v>
      </c>
      <c r="D38" s="24">
        <f>AVERAGE(B38:B41)</f>
        <v>625.25</v>
      </c>
    </row>
    <row r="39" spans="1:4" x14ac:dyDescent="0.25">
      <c r="A39" s="4">
        <v>43325</v>
      </c>
      <c r="B39">
        <v>614</v>
      </c>
      <c r="C39" s="24"/>
      <c r="D39" s="24"/>
    </row>
    <row r="40" spans="1:4" x14ac:dyDescent="0.25">
      <c r="A40" s="4">
        <v>43332</v>
      </c>
      <c r="B40">
        <v>614</v>
      </c>
      <c r="C40" s="24"/>
      <c r="D40" s="24"/>
    </row>
    <row r="41" spans="1:4" x14ac:dyDescent="0.25">
      <c r="A41" s="4">
        <v>43339</v>
      </c>
      <c r="B41">
        <v>634</v>
      </c>
      <c r="C41" s="24"/>
      <c r="D41" s="24"/>
    </row>
    <row r="42" spans="1:4" x14ac:dyDescent="0.25">
      <c r="A42" s="4">
        <v>43346</v>
      </c>
      <c r="B42">
        <v>642</v>
      </c>
      <c r="C42" s="24" t="s">
        <v>25</v>
      </c>
      <c r="D42" s="24">
        <f>AVERAGE(B42:B45)</f>
        <v>623.25</v>
      </c>
    </row>
    <row r="43" spans="1:4" x14ac:dyDescent="0.25">
      <c r="A43" s="4">
        <v>43353</v>
      </c>
      <c r="B43">
        <v>625</v>
      </c>
      <c r="C43" s="24"/>
      <c r="D43" s="24"/>
    </row>
    <row r="44" spans="1:4" x14ac:dyDescent="0.25">
      <c r="A44" s="4">
        <v>43360</v>
      </c>
      <c r="B44">
        <v>625</v>
      </c>
      <c r="C44" s="24"/>
      <c r="D44" s="24"/>
    </row>
    <row r="45" spans="1:4" x14ac:dyDescent="0.25">
      <c r="A45" s="4">
        <v>43367</v>
      </c>
      <c r="B45">
        <v>601</v>
      </c>
      <c r="C45" s="24"/>
      <c r="D45" s="24"/>
    </row>
    <row r="46" spans="1:4" x14ac:dyDescent="0.25">
      <c r="A46" s="4"/>
    </row>
  </sheetData>
  <mergeCells count="21">
    <mergeCell ref="D16:D19"/>
    <mergeCell ref="C20:C24"/>
    <mergeCell ref="D20:D24"/>
    <mergeCell ref="C25:C28"/>
    <mergeCell ref="D25:D28"/>
    <mergeCell ref="C42:C45"/>
    <mergeCell ref="D42:D45"/>
    <mergeCell ref="A1:D1"/>
    <mergeCell ref="C3:C6"/>
    <mergeCell ref="D3:D6"/>
    <mergeCell ref="C7:C11"/>
    <mergeCell ref="D7:D11"/>
    <mergeCell ref="C33:C37"/>
    <mergeCell ref="D33:D37"/>
    <mergeCell ref="C38:C41"/>
    <mergeCell ref="D38:D41"/>
    <mergeCell ref="C12:C15"/>
    <mergeCell ref="D12:D15"/>
    <mergeCell ref="C29:C32"/>
    <mergeCell ref="D29:D32"/>
    <mergeCell ref="C16:C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Winter + Spring 2019</vt:lpstr>
      <vt:lpstr>Winter + Spring 2018</vt:lpstr>
      <vt:lpstr>Avg. Monthly Population Change</vt:lpstr>
    </vt:vector>
  </TitlesOfParts>
  <Company>HLS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Naples-Mitchell</dc:creator>
  <cp:lastModifiedBy>Katy Naples-Mitchell</cp:lastModifiedBy>
  <cp:lastPrinted>2019-09-30T22:29:23Z</cp:lastPrinted>
  <dcterms:created xsi:type="dcterms:W3CDTF">2019-06-21T15:20:11Z</dcterms:created>
  <dcterms:modified xsi:type="dcterms:W3CDTF">2019-10-03T13:27:16Z</dcterms:modified>
</cp:coreProperties>
</file>